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mmcswee\Documents\Calendars\2023-2024\FINAL\"/>
    </mc:Choice>
  </mc:AlternateContent>
  <xr:revisionPtr revIDLastSave="0" documentId="13_ncr:1_{2B396002-3F1A-4F60-BFEB-16FAE53C8E62}" xr6:coauthVersionLast="36" xr6:coauthVersionMax="36" xr10:uidLastSave="{00000000-0000-0000-0000-000000000000}"/>
  <bookViews>
    <workbookView xWindow="0" yWindow="0" windowWidth="51195" windowHeight="17730" xr2:uid="{997F3E20-2A77-44A1-9A33-73319A95B6A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2" i="1" l="1"/>
  <c r="N23" i="1"/>
  <c r="N18" i="1"/>
  <c r="N9" i="1"/>
  <c r="N6" i="1"/>
  <c r="N5" i="1"/>
  <c r="R15" i="1"/>
  <c r="R19" i="1"/>
  <c r="C15" i="1" l="1"/>
  <c r="F15" i="1"/>
  <c r="G15" i="1"/>
  <c r="J15" i="1"/>
  <c r="K15" i="1"/>
  <c r="I15" i="1" s="1"/>
  <c r="M15" i="1"/>
  <c r="K13" i="1"/>
  <c r="I13" i="1" s="1"/>
  <c r="J13" i="1"/>
  <c r="N24" i="1" l="1"/>
  <c r="K24" i="1"/>
  <c r="I24" i="1" s="1"/>
  <c r="J24" i="1"/>
  <c r="G24" i="1"/>
  <c r="F24" i="1"/>
  <c r="C24" i="1"/>
  <c r="M19" i="1"/>
  <c r="K19" i="1"/>
  <c r="I19" i="1" s="1"/>
  <c r="J19" i="1"/>
  <c r="G19" i="1"/>
  <c r="F19" i="1"/>
  <c r="C19" i="1"/>
  <c r="J14" i="1"/>
  <c r="K14" i="1"/>
  <c r="N13" i="1"/>
  <c r="G13" i="1"/>
  <c r="F13" i="1"/>
  <c r="C13" i="1"/>
  <c r="K23" i="1"/>
  <c r="I23" i="1" s="1"/>
  <c r="J23" i="1"/>
  <c r="G23" i="1"/>
  <c r="F23" i="1"/>
  <c r="C23" i="1"/>
  <c r="K9" i="1"/>
  <c r="I9" i="1" s="1"/>
  <c r="J9" i="1"/>
  <c r="G9" i="1"/>
  <c r="F9" i="1"/>
  <c r="C9" i="1"/>
  <c r="N14" i="1" l="1"/>
  <c r="K18" i="1"/>
  <c r="I18" i="1" s="1"/>
  <c r="J18" i="1"/>
  <c r="G18" i="1"/>
  <c r="F18" i="1"/>
  <c r="C18" i="1"/>
  <c r="N10" i="1"/>
  <c r="K22" i="1" l="1"/>
  <c r="I22" i="1" s="1"/>
  <c r="J22" i="1"/>
  <c r="G22" i="1"/>
  <c r="F22" i="1"/>
  <c r="C22" i="1"/>
  <c r="I14" i="1"/>
  <c r="G14" i="1"/>
  <c r="F14" i="1"/>
  <c r="C14" i="1"/>
  <c r="K10" i="1"/>
  <c r="I10" i="1" s="1"/>
  <c r="J10" i="1"/>
  <c r="G10" i="1"/>
  <c r="F10" i="1"/>
  <c r="C10" i="1"/>
  <c r="K6" i="1"/>
  <c r="I6" i="1" s="1"/>
  <c r="J6" i="1"/>
  <c r="G6" i="1"/>
  <c r="F6" i="1"/>
  <c r="C6" i="1"/>
  <c r="K5" i="1"/>
  <c r="I5" i="1" s="1"/>
  <c r="J5" i="1"/>
  <c r="G5" i="1"/>
  <c r="F5" i="1"/>
  <c r="C5" i="1"/>
</calcChain>
</file>

<file path=xl/sharedStrings.xml><?xml version="1.0" encoding="utf-8"?>
<sst xmlns="http://schemas.openxmlformats.org/spreadsheetml/2006/main" count="63" uniqueCount="37">
  <si>
    <t>Description</t>
  </si>
  <si>
    <t>Term</t>
  </si>
  <si>
    <t>Last Day to Withdraw from  University Without Penalty</t>
  </si>
  <si>
    <t>Start Date</t>
  </si>
  <si>
    <t>Add/Drop Period (Registrar's Office Only)</t>
  </si>
  <si>
    <r>
      <t xml:space="preserve">Last day to add or drop a course and receive a refund            </t>
    </r>
    <r>
      <rPr>
        <i/>
        <sz val="12"/>
        <rFont val="Calibri"/>
        <family val="2"/>
        <scheme val="minor"/>
      </rPr>
      <t>(Does not apply to students who drop to 0 Hours)</t>
    </r>
  </si>
  <si>
    <t>Last Day to withdraw from the University and receive a partial refund</t>
  </si>
  <si>
    <t>Last Day to Drop with an Automatic "W"</t>
  </si>
  <si>
    <t>Last Day to Drop a Course or Withdraw from the University</t>
  </si>
  <si>
    <t>Last Day    of Class</t>
  </si>
  <si>
    <t>First Day    of Finals</t>
  </si>
  <si>
    <t>Semester End Date</t>
  </si>
  <si>
    <r>
      <t xml:space="preserve">Final Grades for </t>
    </r>
    <r>
      <rPr>
        <b/>
        <sz val="12"/>
        <rFont val="Calibri"/>
        <family val="2"/>
        <scheme val="minor"/>
      </rPr>
      <t xml:space="preserve">GRADUATES     </t>
    </r>
    <r>
      <rPr>
        <sz val="12"/>
        <rFont val="Calibri"/>
        <family val="2"/>
        <scheme val="minor"/>
      </rPr>
      <t>are due</t>
    </r>
    <r>
      <rPr>
        <b/>
        <sz val="12"/>
        <rFont val="Calibri"/>
        <family val="2"/>
        <scheme val="minor"/>
      </rPr>
      <t xml:space="preserve"> </t>
    </r>
    <r>
      <rPr>
        <sz val="12"/>
        <rFont val="Calibri"/>
        <family val="2"/>
        <scheme val="minor"/>
      </rPr>
      <t>by 12:00 Noon</t>
    </r>
  </si>
  <si>
    <t>All Final Grades   Posted by    5:00 p.m.</t>
  </si>
  <si>
    <t>Number   of Weeks</t>
  </si>
  <si>
    <t>Official Census I Date</t>
  </si>
  <si>
    <t>Official Census II Date</t>
  </si>
  <si>
    <r>
      <rPr>
        <b/>
        <sz val="12"/>
        <rFont val="Calibri"/>
        <family val="2"/>
        <scheme val="minor"/>
      </rPr>
      <t>Diploma Date</t>
    </r>
    <r>
      <rPr>
        <sz val="12"/>
        <color theme="1"/>
        <rFont val="Calibri"/>
        <family val="2"/>
        <scheme val="minor"/>
      </rPr>
      <t xml:space="preserve">                        </t>
    </r>
    <r>
      <rPr>
        <sz val="12"/>
        <color rgb="FF990033"/>
        <rFont val="Calibri"/>
        <family val="2"/>
        <scheme val="minor"/>
      </rPr>
      <t xml:space="preserve"> </t>
    </r>
    <r>
      <rPr>
        <sz val="12"/>
        <rFont val="Calibri"/>
        <family val="2"/>
        <scheme val="minor"/>
      </rPr>
      <t>(Ceremony Date is determined by the SOM.  Should be Semester End Date or after)</t>
    </r>
  </si>
  <si>
    <t>First Years</t>
  </si>
  <si>
    <t>N/A</t>
  </si>
  <si>
    <t>01/03 - 01/19</t>
  </si>
  <si>
    <t>Second Years</t>
  </si>
  <si>
    <t>Third Years</t>
  </si>
  <si>
    <t>Fourth Years</t>
  </si>
  <si>
    <t>Spring FMAT</t>
  </si>
  <si>
    <t>Fall 2023</t>
  </si>
  <si>
    <t>Spring 2024</t>
  </si>
  <si>
    <t>Summer 2023</t>
  </si>
  <si>
    <t>*First Year Students Spring Break = March 11, 2024 through March 15, 2024</t>
  </si>
  <si>
    <t>07/31 - 08/15</t>
  </si>
  <si>
    <t>05/08 - 05/23</t>
  </si>
  <si>
    <t>05/22 - 06/07</t>
  </si>
  <si>
    <t>Open Registration for Fall 2023 and Spring 2024 is June 1, 2023</t>
  </si>
  <si>
    <t>2nd Year FMAT</t>
  </si>
  <si>
    <t>Open Registration for Summer 2023 is April 3, 2023</t>
  </si>
  <si>
    <t>05/30 - 06/06</t>
  </si>
  <si>
    <r>
      <t xml:space="preserve">      Texas Tech Univeristy Health Sciences Center School of Medicine                                                                                                                                                                                                                                                                                        Academic Calendar 2023-2024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i/>
        <sz val="16"/>
        <color theme="1"/>
        <rFont val="Calibri"/>
        <family val="2"/>
        <scheme val="minor"/>
      </rPr>
      <t>**Dates are subject to change**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</si>
</sst>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17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name val="Calibri"/>
      <family val="2"/>
      <scheme val="minor"/>
    </font>
    <font>
      <i/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990033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color rgb="FF002060"/>
      <name val="Calibri"/>
      <family val="2"/>
      <scheme val="minor"/>
    </font>
    <font>
      <b/>
      <sz val="12"/>
      <color rgb="FF7030A0"/>
      <name val="Calibri"/>
      <family val="2"/>
      <scheme val="minor"/>
    </font>
    <font>
      <b/>
      <sz val="12"/>
      <color rgb="FFC0000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9" fillId="0" borderId="0" xfId="0" applyFont="1"/>
    <xf numFmtId="0" fontId="9" fillId="0" borderId="0" xfId="0" applyFont="1" applyAlignment="1">
      <alignment horizontal="center"/>
    </xf>
    <xf numFmtId="14" fontId="9" fillId="0" borderId="0" xfId="0" applyNumberFormat="1" applyFont="1" applyFill="1"/>
    <xf numFmtId="0" fontId="9" fillId="0" borderId="0" xfId="0" applyFont="1" applyFill="1"/>
    <xf numFmtId="14" fontId="9" fillId="0" borderId="0" xfId="0" applyNumberFormat="1" applyFont="1"/>
    <xf numFmtId="0" fontId="10" fillId="0" borderId="0" xfId="0" applyFont="1" applyFill="1" applyAlignment="1">
      <alignment horizontal="left" vertical="center"/>
    </xf>
    <xf numFmtId="0" fontId="7" fillId="0" borderId="0" xfId="0" applyFont="1" applyAlignment="1">
      <alignment horizontal="center" vertical="center"/>
    </xf>
    <xf numFmtId="14" fontId="7" fillId="0" borderId="0" xfId="0" applyNumberFormat="1" applyFont="1" applyFill="1" applyAlignment="1">
      <alignment horizontal="center" vertical="center"/>
    </xf>
    <xf numFmtId="1" fontId="7" fillId="0" borderId="0" xfId="0" applyNumberFormat="1" applyFont="1" applyFill="1" applyAlignment="1">
      <alignment horizontal="center" vertical="center"/>
    </xf>
    <xf numFmtId="0" fontId="7" fillId="0" borderId="0" xfId="0" applyFont="1" applyFill="1"/>
    <xf numFmtId="0" fontId="7" fillId="0" borderId="0" xfId="0" applyFont="1"/>
    <xf numFmtId="0" fontId="11" fillId="0" borderId="0" xfId="0" applyFont="1" applyFill="1" applyAlignment="1">
      <alignment horizontal="left" vertical="center"/>
    </xf>
    <xf numFmtId="0" fontId="7" fillId="0" borderId="0" xfId="0" applyFont="1" applyAlignment="1">
      <alignment horizontal="center"/>
    </xf>
    <xf numFmtId="164" fontId="7" fillId="0" borderId="0" xfId="0" applyNumberFormat="1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vertical="center"/>
    </xf>
    <xf numFmtId="0" fontId="0" fillId="0" borderId="0" xfId="0" applyFill="1"/>
    <xf numFmtId="0" fontId="13" fillId="0" borderId="0" xfId="0" applyFont="1" applyAlignment="1">
      <alignment horizontal="left"/>
    </xf>
    <xf numFmtId="0" fontId="0" fillId="0" borderId="0" xfId="0" applyAlignment="1">
      <alignment horizontal="center"/>
    </xf>
    <xf numFmtId="14" fontId="9" fillId="0" borderId="0" xfId="0" applyNumberFormat="1" applyFont="1" applyBorder="1"/>
    <xf numFmtId="0" fontId="0" fillId="0" borderId="0" xfId="0" applyFill="1" applyBorder="1"/>
    <xf numFmtId="0" fontId="0" fillId="0" borderId="0" xfId="0" applyBorder="1" applyAlignment="1">
      <alignment horizontal="center"/>
    </xf>
    <xf numFmtId="0" fontId="3" fillId="0" borderId="1" xfId="0" applyFont="1" applyFill="1" applyBorder="1" applyAlignment="1">
      <alignment horizontal="left" vertical="center"/>
    </xf>
    <xf numFmtId="14" fontId="4" fillId="0" borderId="0" xfId="0" applyNumberFormat="1" applyFont="1" applyFill="1" applyAlignment="1">
      <alignment horizontal="center" vertical="center"/>
    </xf>
    <xf numFmtId="0" fontId="10" fillId="0" borderId="0" xfId="0" applyFont="1" applyFill="1" applyBorder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1" fontId="4" fillId="0" borderId="0" xfId="0" applyNumberFormat="1" applyFont="1" applyFill="1" applyAlignment="1">
      <alignment horizontal="center" vertical="center"/>
    </xf>
    <xf numFmtId="0" fontId="4" fillId="0" borderId="0" xfId="0" applyFont="1" applyFill="1"/>
    <xf numFmtId="0" fontId="16" fillId="0" borderId="0" xfId="0" applyFont="1" applyFill="1"/>
    <xf numFmtId="14" fontId="12" fillId="0" borderId="0" xfId="0" applyNumberFormat="1" applyFont="1" applyFill="1" applyAlignment="1">
      <alignment horizontal="left" vertical="center"/>
    </xf>
    <xf numFmtId="0" fontId="4" fillId="0" borderId="2" xfId="0" applyFont="1" applyFill="1" applyBorder="1" applyAlignment="1">
      <alignment horizontal="center" wrapText="1"/>
    </xf>
    <xf numFmtId="0" fontId="7" fillId="0" borderId="2" xfId="0" applyFont="1" applyFill="1" applyBorder="1" applyAlignment="1">
      <alignment horizont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15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929FF2-5A35-4D5F-9552-FEED9649FCA8}">
  <sheetPr>
    <pageSetUpPr fitToPage="1"/>
  </sheetPr>
  <dimension ref="A1:S31"/>
  <sheetViews>
    <sheetView tabSelected="1" zoomScaleNormal="100" workbookViewId="0">
      <selection activeCell="K9" sqref="K9"/>
    </sheetView>
  </sheetViews>
  <sheetFormatPr defaultColWidth="16" defaultRowHeight="15" x14ac:dyDescent="0.25"/>
  <cols>
    <col min="1" max="1" width="18" style="17" bestFit="1" customWidth="1"/>
    <col min="2" max="2" width="7.85546875" style="19" bestFit="1" customWidth="1"/>
    <col min="3" max="4" width="11.85546875" style="17" bestFit="1" customWidth="1"/>
    <col min="5" max="5" width="16.42578125" style="17" bestFit="1" customWidth="1"/>
    <col min="6" max="6" width="17.42578125" style="17" customWidth="1"/>
    <col min="7" max="7" width="13.7109375" style="17" customWidth="1"/>
    <col min="8" max="8" width="11.7109375" style="17" customWidth="1"/>
    <col min="9" max="9" width="11.42578125" bestFit="1" customWidth="1"/>
    <col min="10" max="11" width="11.85546875" bestFit="1" customWidth="1"/>
    <col min="12" max="12" width="11.85546875" style="17" bestFit="1" customWidth="1"/>
    <col min="13" max="13" width="12.7109375" customWidth="1"/>
    <col min="14" max="14" width="10.5703125" customWidth="1"/>
    <col min="15" max="15" width="8.42578125" style="17" customWidth="1"/>
    <col min="16" max="16" width="10.7109375" style="17" bestFit="1" customWidth="1"/>
    <col min="17" max="17" width="11.85546875" style="17" bestFit="1" customWidth="1"/>
    <col min="18" max="18" width="18.42578125" customWidth="1"/>
  </cols>
  <sheetData>
    <row r="1" spans="1:19" ht="99.95" customHeight="1" thickBot="1" x14ac:dyDescent="0.3">
      <c r="A1" s="33" t="s">
        <v>36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5"/>
    </row>
    <row r="2" spans="1:19" s="1" customFormat="1" ht="97.5" customHeight="1" x14ac:dyDescent="0.3">
      <c r="A2" s="31" t="s">
        <v>0</v>
      </c>
      <c r="B2" s="31" t="s">
        <v>1</v>
      </c>
      <c r="C2" s="31" t="s">
        <v>2</v>
      </c>
      <c r="D2" s="31" t="s">
        <v>3</v>
      </c>
      <c r="E2" s="31" t="s">
        <v>4</v>
      </c>
      <c r="F2" s="31" t="s">
        <v>5</v>
      </c>
      <c r="G2" s="31" t="s">
        <v>6</v>
      </c>
      <c r="H2" s="31" t="s">
        <v>7</v>
      </c>
      <c r="I2" s="31" t="s">
        <v>8</v>
      </c>
      <c r="J2" s="31" t="s">
        <v>9</v>
      </c>
      <c r="K2" s="31" t="s">
        <v>10</v>
      </c>
      <c r="L2" s="31" t="s">
        <v>11</v>
      </c>
      <c r="M2" s="31" t="s">
        <v>12</v>
      </c>
      <c r="N2" s="31" t="s">
        <v>13</v>
      </c>
      <c r="O2" s="31" t="s">
        <v>14</v>
      </c>
      <c r="P2" s="31" t="s">
        <v>15</v>
      </c>
      <c r="Q2" s="31" t="s">
        <v>16</v>
      </c>
      <c r="R2" s="32" t="s">
        <v>17</v>
      </c>
    </row>
    <row r="3" spans="1:19" ht="15" customHeight="1" x14ac:dyDescent="0.25">
      <c r="A3" s="21"/>
      <c r="B3" s="22"/>
    </row>
    <row r="4" spans="1:19" ht="25.5" customHeight="1" thickBot="1" x14ac:dyDescent="0.35">
      <c r="A4" s="23" t="s">
        <v>18</v>
      </c>
      <c r="B4" s="2"/>
      <c r="C4" s="3"/>
      <c r="D4" s="3"/>
      <c r="E4" s="3"/>
      <c r="F4" s="3"/>
      <c r="G4" s="3"/>
      <c r="H4" s="4"/>
      <c r="I4" s="5"/>
      <c r="J4" s="5"/>
      <c r="K4" s="5"/>
      <c r="L4" s="3"/>
      <c r="M4" s="20"/>
      <c r="N4" s="20"/>
      <c r="O4" s="4"/>
      <c r="P4" s="3"/>
      <c r="Q4" s="3"/>
      <c r="R4" s="1"/>
    </row>
    <row r="5" spans="1:19" s="17" customFormat="1" ht="24.75" customHeight="1" x14ac:dyDescent="0.25">
      <c r="A5" s="6" t="s">
        <v>25</v>
      </c>
      <c r="B5" s="15">
        <v>202423</v>
      </c>
      <c r="C5" s="8">
        <f>D5-1</f>
        <v>45137</v>
      </c>
      <c r="D5" s="8">
        <v>45138</v>
      </c>
      <c r="E5" s="8" t="s">
        <v>29</v>
      </c>
      <c r="F5" s="8">
        <f>P5</f>
        <v>45153</v>
      </c>
      <c r="G5" s="8">
        <f>Q5</f>
        <v>45163</v>
      </c>
      <c r="H5" s="8">
        <v>45190</v>
      </c>
      <c r="I5" s="8">
        <f>K5-7</f>
        <v>45264</v>
      </c>
      <c r="J5" s="8">
        <f>L5-7</f>
        <v>45268</v>
      </c>
      <c r="K5" s="8">
        <f>L5-4</f>
        <v>45271</v>
      </c>
      <c r="L5" s="8">
        <v>45275</v>
      </c>
      <c r="M5" s="8" t="s">
        <v>19</v>
      </c>
      <c r="N5" s="8">
        <f>L5+21</f>
        <v>45296</v>
      </c>
      <c r="O5" s="9">
        <v>20</v>
      </c>
      <c r="P5" s="8">
        <v>45153</v>
      </c>
      <c r="Q5" s="8">
        <v>45163</v>
      </c>
      <c r="R5" s="10"/>
      <c r="S5" s="10"/>
    </row>
    <row r="6" spans="1:19" s="17" customFormat="1" ht="24.75" customHeight="1" x14ac:dyDescent="0.25">
      <c r="A6" s="6" t="s">
        <v>26</v>
      </c>
      <c r="B6" s="15">
        <v>202453</v>
      </c>
      <c r="C6" s="8">
        <f>D6-1</f>
        <v>45293</v>
      </c>
      <c r="D6" s="8">
        <v>45294</v>
      </c>
      <c r="E6" s="8" t="s">
        <v>20</v>
      </c>
      <c r="F6" s="8">
        <f>P6</f>
        <v>45310</v>
      </c>
      <c r="G6" s="8">
        <f>Q6</f>
        <v>45322</v>
      </c>
      <c r="H6" s="8">
        <v>45348</v>
      </c>
      <c r="I6" s="8">
        <f>K6-7</f>
        <v>45425</v>
      </c>
      <c r="J6" s="8">
        <f>L6-7</f>
        <v>45429</v>
      </c>
      <c r="K6" s="8">
        <f>L6-4</f>
        <v>45432</v>
      </c>
      <c r="L6" s="8">
        <v>45436</v>
      </c>
      <c r="M6" s="8" t="s">
        <v>19</v>
      </c>
      <c r="N6" s="8">
        <f>L6+21</f>
        <v>45457</v>
      </c>
      <c r="O6" s="9">
        <v>20</v>
      </c>
      <c r="P6" s="8">
        <v>45310</v>
      </c>
      <c r="Q6" s="8">
        <v>45322</v>
      </c>
      <c r="R6" s="10"/>
      <c r="S6" s="10"/>
    </row>
    <row r="7" spans="1:19" ht="15" customHeight="1" x14ac:dyDescent="0.25">
      <c r="A7" s="12"/>
      <c r="B7" s="13"/>
      <c r="C7" s="8"/>
      <c r="D7" s="8"/>
      <c r="E7" s="14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10"/>
      <c r="S7" s="11"/>
    </row>
    <row r="8" spans="1:19" ht="25.5" customHeight="1" thickBot="1" x14ac:dyDescent="0.3">
      <c r="A8" s="23" t="s">
        <v>21</v>
      </c>
      <c r="B8" s="13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0"/>
      <c r="S8" s="11"/>
    </row>
    <row r="9" spans="1:19" s="17" customFormat="1" ht="24.75" customHeight="1" x14ac:dyDescent="0.25">
      <c r="A9" s="6" t="s">
        <v>25</v>
      </c>
      <c r="B9" s="15">
        <v>202423</v>
      </c>
      <c r="C9" s="8">
        <f>D9-1</f>
        <v>45137</v>
      </c>
      <c r="D9" s="8">
        <v>45138</v>
      </c>
      <c r="E9" s="8" t="s">
        <v>29</v>
      </c>
      <c r="F9" s="8">
        <f>P9</f>
        <v>45153</v>
      </c>
      <c r="G9" s="8">
        <f>Q9</f>
        <v>45163</v>
      </c>
      <c r="H9" s="8">
        <v>45191</v>
      </c>
      <c r="I9" s="8">
        <f>K9-7</f>
        <v>45269</v>
      </c>
      <c r="J9" s="8">
        <f>L9-7</f>
        <v>45273</v>
      </c>
      <c r="K9" s="8">
        <f>L9-4</f>
        <v>45276</v>
      </c>
      <c r="L9" s="8">
        <v>45280</v>
      </c>
      <c r="M9" s="8" t="s">
        <v>19</v>
      </c>
      <c r="N9" s="8">
        <f>L9+16</f>
        <v>45296</v>
      </c>
      <c r="O9" s="9">
        <v>21</v>
      </c>
      <c r="P9" s="8">
        <v>45153</v>
      </c>
      <c r="Q9" s="8">
        <v>45163</v>
      </c>
      <c r="R9" s="10"/>
      <c r="S9" s="10"/>
    </row>
    <row r="10" spans="1:19" s="17" customFormat="1" ht="24.75" customHeight="1" x14ac:dyDescent="0.25">
      <c r="A10" s="6" t="s">
        <v>26</v>
      </c>
      <c r="B10" s="15">
        <v>202453</v>
      </c>
      <c r="C10" s="8">
        <f>D10-1</f>
        <v>45293</v>
      </c>
      <c r="D10" s="8">
        <v>45294</v>
      </c>
      <c r="E10" s="8" t="s">
        <v>20</v>
      </c>
      <c r="F10" s="8">
        <f>P10</f>
        <v>45310</v>
      </c>
      <c r="G10" s="8">
        <f>Q10</f>
        <v>45322</v>
      </c>
      <c r="H10" s="8">
        <v>45336</v>
      </c>
      <c r="I10" s="8">
        <f>K10-7</f>
        <v>45390</v>
      </c>
      <c r="J10" s="8">
        <f>L10-7</f>
        <v>45394</v>
      </c>
      <c r="K10" s="8">
        <f>L10-4</f>
        <v>45397</v>
      </c>
      <c r="L10" s="24">
        <v>45401</v>
      </c>
      <c r="M10" s="8" t="s">
        <v>19</v>
      </c>
      <c r="N10" s="8">
        <f>L10+21</f>
        <v>45422</v>
      </c>
      <c r="O10" s="9">
        <v>16</v>
      </c>
      <c r="P10" s="8">
        <v>45310</v>
      </c>
      <c r="Q10" s="8">
        <v>45322</v>
      </c>
      <c r="R10" s="10"/>
      <c r="S10" s="10"/>
    </row>
    <row r="11" spans="1:19" ht="15" customHeight="1" x14ac:dyDescent="0.25">
      <c r="A11" s="12"/>
      <c r="B11" s="7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0"/>
      <c r="S11" s="11"/>
    </row>
    <row r="12" spans="1:19" ht="25.5" customHeight="1" thickBot="1" x14ac:dyDescent="0.3">
      <c r="A12" s="23" t="s">
        <v>22</v>
      </c>
      <c r="B12" s="38"/>
      <c r="C12" s="38"/>
      <c r="D12" s="38"/>
      <c r="E12" s="38"/>
      <c r="F12" s="38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0"/>
      <c r="S12" s="11"/>
    </row>
    <row r="13" spans="1:19" s="17" customFormat="1" ht="24.75" customHeight="1" x14ac:dyDescent="0.25">
      <c r="A13" s="6" t="s">
        <v>25</v>
      </c>
      <c r="B13" s="15">
        <v>202423</v>
      </c>
      <c r="C13" s="8">
        <f>D13-1</f>
        <v>45053</v>
      </c>
      <c r="D13" s="8">
        <v>45054</v>
      </c>
      <c r="E13" s="8" t="s">
        <v>30</v>
      </c>
      <c r="F13" s="8">
        <f t="shared" ref="F13:G15" si="0">P13</f>
        <v>45069</v>
      </c>
      <c r="G13" s="8">
        <f t="shared" si="0"/>
        <v>45082</v>
      </c>
      <c r="H13" s="8">
        <v>45139</v>
      </c>
      <c r="I13" s="8">
        <f>K13-7</f>
        <v>45264</v>
      </c>
      <c r="J13" s="8">
        <f>L13-7</f>
        <v>45268</v>
      </c>
      <c r="K13" s="8">
        <f>L13-4</f>
        <v>45271</v>
      </c>
      <c r="L13" s="8">
        <v>45275</v>
      </c>
      <c r="M13" s="8" t="s">
        <v>19</v>
      </c>
      <c r="N13" s="8">
        <f>L13+21</f>
        <v>45296</v>
      </c>
      <c r="O13" s="9">
        <v>32</v>
      </c>
      <c r="P13" s="8">
        <v>45069</v>
      </c>
      <c r="Q13" s="8">
        <v>45082</v>
      </c>
      <c r="R13" s="10"/>
      <c r="S13" s="10"/>
    </row>
    <row r="14" spans="1:19" s="17" customFormat="1" ht="24.75" customHeight="1" x14ac:dyDescent="0.25">
      <c r="A14" s="6" t="s">
        <v>26</v>
      </c>
      <c r="B14" s="15">
        <v>202453</v>
      </c>
      <c r="C14" s="8">
        <f>D14-1</f>
        <v>45293</v>
      </c>
      <c r="D14" s="8">
        <v>45294</v>
      </c>
      <c r="E14" s="8" t="s">
        <v>20</v>
      </c>
      <c r="F14" s="8">
        <f t="shared" si="0"/>
        <v>45310</v>
      </c>
      <c r="G14" s="8">
        <f t="shared" si="0"/>
        <v>45322</v>
      </c>
      <c r="H14" s="8">
        <v>45357</v>
      </c>
      <c r="I14" s="8">
        <f t="shared" ref="I14:J15" si="1">K14-7</f>
        <v>45390</v>
      </c>
      <c r="J14" s="8">
        <f t="shared" si="1"/>
        <v>45394</v>
      </c>
      <c r="K14" s="8">
        <f>L14-4</f>
        <v>45397</v>
      </c>
      <c r="L14" s="8">
        <v>45401</v>
      </c>
      <c r="M14" s="8" t="s">
        <v>19</v>
      </c>
      <c r="N14" s="8">
        <f>L14+21</f>
        <v>45422</v>
      </c>
      <c r="O14" s="9">
        <v>24</v>
      </c>
      <c r="P14" s="8">
        <v>45310</v>
      </c>
      <c r="Q14" s="8">
        <v>45322</v>
      </c>
      <c r="R14" s="10"/>
      <c r="S14" s="10"/>
    </row>
    <row r="15" spans="1:19" s="17" customFormat="1" ht="24.75" customHeight="1" x14ac:dyDescent="0.25">
      <c r="A15" s="6" t="s">
        <v>24</v>
      </c>
      <c r="B15" s="15">
        <v>202453</v>
      </c>
      <c r="C15" s="8">
        <f>D15-1</f>
        <v>45293</v>
      </c>
      <c r="D15" s="8">
        <v>45294</v>
      </c>
      <c r="E15" s="8" t="s">
        <v>20</v>
      </c>
      <c r="F15" s="8">
        <f t="shared" si="0"/>
        <v>45310</v>
      </c>
      <c r="G15" s="8">
        <f t="shared" si="0"/>
        <v>45322</v>
      </c>
      <c r="H15" s="8">
        <v>45357</v>
      </c>
      <c r="I15" s="8">
        <f t="shared" si="1"/>
        <v>45446</v>
      </c>
      <c r="J15" s="8">
        <f t="shared" si="1"/>
        <v>45450</v>
      </c>
      <c r="K15" s="8">
        <f>L15-4</f>
        <v>45453</v>
      </c>
      <c r="L15" s="8">
        <v>45457</v>
      </c>
      <c r="M15" s="8">
        <f>L15-2</f>
        <v>45455</v>
      </c>
      <c r="N15" s="8" t="s">
        <v>19</v>
      </c>
      <c r="O15" s="9">
        <v>24</v>
      </c>
      <c r="P15" s="8">
        <v>45310</v>
      </c>
      <c r="Q15" s="8">
        <v>45322</v>
      </c>
      <c r="R15" s="8">
        <f>L15</f>
        <v>45457</v>
      </c>
      <c r="S15" s="10"/>
    </row>
    <row r="16" spans="1:19" ht="15" customHeight="1" x14ac:dyDescent="0.25">
      <c r="A16" s="12"/>
      <c r="B16" s="7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0"/>
      <c r="S16" s="11"/>
    </row>
    <row r="17" spans="1:19" ht="25.5" customHeight="1" thickBot="1" x14ac:dyDescent="0.3">
      <c r="A17" s="23" t="s">
        <v>23</v>
      </c>
      <c r="B17" s="7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0"/>
      <c r="S17" s="11"/>
    </row>
    <row r="18" spans="1:19" s="17" customFormat="1" ht="24.75" customHeight="1" x14ac:dyDescent="0.25">
      <c r="A18" s="6" t="s">
        <v>25</v>
      </c>
      <c r="B18" s="15">
        <v>202423</v>
      </c>
      <c r="C18" s="8">
        <f>D18-1</f>
        <v>45067</v>
      </c>
      <c r="D18" s="8">
        <v>45068</v>
      </c>
      <c r="E18" s="8" t="s">
        <v>31</v>
      </c>
      <c r="F18" s="8">
        <f>P18</f>
        <v>45084</v>
      </c>
      <c r="G18" s="8">
        <f>Q18</f>
        <v>45097</v>
      </c>
      <c r="H18" s="8">
        <v>45147</v>
      </c>
      <c r="I18" s="8">
        <f>K18-7</f>
        <v>45264</v>
      </c>
      <c r="J18" s="8">
        <f>L18-7</f>
        <v>45268</v>
      </c>
      <c r="K18" s="8">
        <f>L18-4</f>
        <v>45271</v>
      </c>
      <c r="L18" s="8">
        <v>45275</v>
      </c>
      <c r="M18" s="8" t="s">
        <v>19</v>
      </c>
      <c r="N18" s="8">
        <f>L18+21</f>
        <v>45296</v>
      </c>
      <c r="O18" s="9">
        <v>30</v>
      </c>
      <c r="P18" s="8">
        <v>45084</v>
      </c>
      <c r="Q18" s="8">
        <v>45097</v>
      </c>
      <c r="R18" s="10"/>
      <c r="S18" s="10"/>
    </row>
    <row r="19" spans="1:19" s="17" customFormat="1" ht="24.75" customHeight="1" x14ac:dyDescent="0.25">
      <c r="A19" s="6" t="s">
        <v>26</v>
      </c>
      <c r="B19" s="15">
        <v>202453</v>
      </c>
      <c r="C19" s="8">
        <f>D19-1</f>
        <v>45293</v>
      </c>
      <c r="D19" s="8">
        <v>45294</v>
      </c>
      <c r="E19" s="8" t="s">
        <v>20</v>
      </c>
      <c r="F19" s="8">
        <f>P19</f>
        <v>45310</v>
      </c>
      <c r="G19" s="8">
        <f>Q19</f>
        <v>45322</v>
      </c>
      <c r="H19" s="8">
        <v>45348</v>
      </c>
      <c r="I19" s="8">
        <f>K19-7</f>
        <v>45418</v>
      </c>
      <c r="J19" s="8">
        <f>L19-7</f>
        <v>45422</v>
      </c>
      <c r="K19" s="8">
        <f>L19-4</f>
        <v>45425</v>
      </c>
      <c r="L19" s="8">
        <v>45429</v>
      </c>
      <c r="M19" s="8">
        <f>L19-2</f>
        <v>45427</v>
      </c>
      <c r="N19" s="8" t="s">
        <v>19</v>
      </c>
      <c r="O19" s="9">
        <v>20</v>
      </c>
      <c r="P19" s="8">
        <v>45310</v>
      </c>
      <c r="Q19" s="8">
        <v>45322</v>
      </c>
      <c r="R19" s="8">
        <f>L19</f>
        <v>45429</v>
      </c>
      <c r="S19" s="10"/>
    </row>
    <row r="20" spans="1:19" ht="15" customHeight="1" x14ac:dyDescent="0.25">
      <c r="A20" s="16"/>
      <c r="B20" s="7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0"/>
      <c r="S20" s="11"/>
    </row>
    <row r="21" spans="1:19" ht="25.5" customHeight="1" thickBot="1" x14ac:dyDescent="0.3">
      <c r="A21" s="23" t="s">
        <v>33</v>
      </c>
      <c r="B21" s="38"/>
      <c r="C21" s="38"/>
      <c r="D21" s="38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0"/>
      <c r="S21" s="11"/>
    </row>
    <row r="22" spans="1:19" s="29" customFormat="1" ht="24.75" customHeight="1" x14ac:dyDescent="0.25">
      <c r="A22" s="25" t="s">
        <v>27</v>
      </c>
      <c r="B22" s="26">
        <v>202383</v>
      </c>
      <c r="C22" s="24">
        <f>D22-1</f>
        <v>45075</v>
      </c>
      <c r="D22" s="24">
        <v>45076</v>
      </c>
      <c r="E22" s="24" t="s">
        <v>35</v>
      </c>
      <c r="F22" s="24">
        <f t="shared" ref="F22:G22" si="2">P22</f>
        <v>45083</v>
      </c>
      <c r="G22" s="24">
        <f t="shared" si="2"/>
        <v>45097</v>
      </c>
      <c r="H22" s="24">
        <v>45097</v>
      </c>
      <c r="I22" s="24">
        <f t="shared" ref="I22:J22" si="3">K22-7</f>
        <v>45117</v>
      </c>
      <c r="J22" s="24">
        <f t="shared" si="3"/>
        <v>45121</v>
      </c>
      <c r="K22" s="24">
        <f>L22-4</f>
        <v>45124</v>
      </c>
      <c r="L22" s="24">
        <v>45128</v>
      </c>
      <c r="M22" s="24" t="s">
        <v>19</v>
      </c>
      <c r="N22" s="24">
        <f>L22+7</f>
        <v>45135</v>
      </c>
      <c r="O22" s="27">
        <v>8</v>
      </c>
      <c r="P22" s="24">
        <v>45083</v>
      </c>
      <c r="Q22" s="24">
        <v>45097</v>
      </c>
      <c r="R22" s="24"/>
      <c r="S22" s="28"/>
    </row>
    <row r="23" spans="1:19" s="17" customFormat="1" ht="24.75" customHeight="1" x14ac:dyDescent="0.25">
      <c r="A23" s="6" t="s">
        <v>25</v>
      </c>
      <c r="B23" s="15">
        <v>202423</v>
      </c>
      <c r="C23" s="8">
        <f>D23-1</f>
        <v>45137</v>
      </c>
      <c r="D23" s="8">
        <v>45138</v>
      </c>
      <c r="E23" s="8" t="s">
        <v>29</v>
      </c>
      <c r="F23" s="8">
        <f>P23</f>
        <v>45153</v>
      </c>
      <c r="G23" s="8">
        <f>Q23</f>
        <v>45163</v>
      </c>
      <c r="H23" s="8">
        <v>44826</v>
      </c>
      <c r="I23" s="8">
        <f>K23-7</f>
        <v>45269</v>
      </c>
      <c r="J23" s="8">
        <f>L23-7</f>
        <v>45273</v>
      </c>
      <c r="K23" s="8">
        <f>L23-4</f>
        <v>45276</v>
      </c>
      <c r="L23" s="8">
        <v>45280</v>
      </c>
      <c r="M23" s="8" t="s">
        <v>19</v>
      </c>
      <c r="N23" s="8">
        <f>L23+16</f>
        <v>45296</v>
      </c>
      <c r="O23" s="9">
        <v>21</v>
      </c>
      <c r="P23" s="8">
        <v>45153</v>
      </c>
      <c r="Q23" s="8">
        <v>45163</v>
      </c>
      <c r="R23" s="10"/>
      <c r="S23" s="10"/>
    </row>
    <row r="24" spans="1:19" s="17" customFormat="1" ht="24.75" customHeight="1" x14ac:dyDescent="0.25">
      <c r="A24" s="6" t="s">
        <v>26</v>
      </c>
      <c r="B24" s="15">
        <v>202453</v>
      </c>
      <c r="C24" s="8">
        <f>D24-1</f>
        <v>45293</v>
      </c>
      <c r="D24" s="8">
        <v>45294</v>
      </c>
      <c r="E24" s="8" t="s">
        <v>20</v>
      </c>
      <c r="F24" s="8">
        <f>P24</f>
        <v>45310</v>
      </c>
      <c r="G24" s="8">
        <f>Q24</f>
        <v>45322</v>
      </c>
      <c r="H24" s="8">
        <v>45336</v>
      </c>
      <c r="I24" s="8">
        <f>K24-7</f>
        <v>45390</v>
      </c>
      <c r="J24" s="8">
        <f>L24-7</f>
        <v>45394</v>
      </c>
      <c r="K24" s="8">
        <f>L24-4</f>
        <v>45397</v>
      </c>
      <c r="L24" s="24">
        <v>45401</v>
      </c>
      <c r="M24" s="8" t="s">
        <v>19</v>
      </c>
      <c r="N24" s="8">
        <f>L24+21</f>
        <v>45422</v>
      </c>
      <c r="O24" s="9">
        <v>16</v>
      </c>
      <c r="P24" s="8">
        <v>45310</v>
      </c>
      <c r="Q24" s="8">
        <v>45322</v>
      </c>
      <c r="R24" s="10"/>
      <c r="S24" s="10"/>
    </row>
    <row r="25" spans="1:19" ht="15" customHeight="1" x14ac:dyDescent="0.25">
      <c r="A25" s="16"/>
      <c r="B25" s="7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1"/>
    </row>
    <row r="26" spans="1:19" ht="18.75" x14ac:dyDescent="0.3">
      <c r="A26" s="30">
        <v>45028</v>
      </c>
      <c r="B26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</row>
    <row r="27" spans="1:19" ht="18.75" x14ac:dyDescent="0.3">
      <c r="A27" s="4"/>
      <c r="B27" s="2"/>
      <c r="C27" s="4"/>
      <c r="D27" s="4"/>
      <c r="E27" s="4"/>
      <c r="F27" s="4"/>
      <c r="G27" s="4"/>
      <c r="H27" s="4"/>
      <c r="I27" s="1"/>
      <c r="J27" s="1"/>
      <c r="K27" s="1"/>
      <c r="L27" s="4"/>
      <c r="M27" s="1"/>
      <c r="N27" s="1"/>
      <c r="O27" s="4"/>
      <c r="P27" s="4"/>
      <c r="Q27" s="4"/>
      <c r="R27" s="1"/>
    </row>
    <row r="28" spans="1:19" ht="18.75" x14ac:dyDescent="0.3">
      <c r="A28" s="36" t="s">
        <v>28</v>
      </c>
      <c r="B28" s="36"/>
      <c r="C28" s="36"/>
      <c r="D28" s="36"/>
      <c r="E28" s="36"/>
      <c r="F28" s="36"/>
      <c r="G28" s="4"/>
      <c r="H28" s="4"/>
      <c r="I28" s="1"/>
      <c r="J28" s="1"/>
      <c r="K28" s="1"/>
      <c r="L28" s="4"/>
      <c r="M28" s="1"/>
      <c r="N28" s="1"/>
      <c r="O28" s="4"/>
      <c r="P28" s="4"/>
      <c r="Q28" s="4"/>
      <c r="R28" s="1"/>
    </row>
    <row r="29" spans="1:19" ht="18.75" x14ac:dyDescent="0.3">
      <c r="A29" s="18"/>
      <c r="B29" s="18"/>
      <c r="C29" s="18"/>
      <c r="D29" s="18"/>
      <c r="E29" s="18"/>
      <c r="F29" s="18"/>
      <c r="G29" s="4"/>
      <c r="H29" s="4"/>
      <c r="I29" s="1"/>
      <c r="J29" s="1"/>
      <c r="K29" s="1"/>
      <c r="L29" s="4"/>
      <c r="M29" s="1"/>
      <c r="N29" s="1"/>
      <c r="O29" s="4"/>
      <c r="P29" s="4"/>
      <c r="Q29" s="4"/>
      <c r="R29" s="1"/>
    </row>
    <row r="30" spans="1:19" ht="15.75" x14ac:dyDescent="0.25">
      <c r="A30" s="37" t="s">
        <v>34</v>
      </c>
      <c r="B30" s="37"/>
      <c r="C30" s="37"/>
      <c r="D30" s="37"/>
      <c r="E30" s="37"/>
    </row>
    <row r="31" spans="1:19" ht="15.75" x14ac:dyDescent="0.25">
      <c r="A31" s="37" t="s">
        <v>32</v>
      </c>
      <c r="B31" s="37"/>
      <c r="C31" s="37"/>
      <c r="D31" s="37"/>
      <c r="E31" s="37"/>
    </row>
  </sheetData>
  <mergeCells count="6">
    <mergeCell ref="A1:R1"/>
    <mergeCell ref="A28:F28"/>
    <mergeCell ref="A30:E30"/>
    <mergeCell ref="A31:E31"/>
    <mergeCell ref="B21:D21"/>
    <mergeCell ref="B12:F12"/>
  </mergeCells>
  <pageMargins left="0.7" right="0.7" top="0.75" bottom="0.75" header="0.3" footer="0.3"/>
  <pageSetup scale="53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TTUHSC</dc:creator>
  <cp:lastModifiedBy>Mcsween, Amanda</cp:lastModifiedBy>
  <cp:lastPrinted>2023-04-25T16:20:30Z</cp:lastPrinted>
  <dcterms:created xsi:type="dcterms:W3CDTF">2021-09-20T21:05:35Z</dcterms:created>
  <dcterms:modified xsi:type="dcterms:W3CDTF">2023-04-25T16:20:32Z</dcterms:modified>
</cp:coreProperties>
</file>